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ra.EQNORTHYORK\Desktop\"/>
    </mc:Choice>
  </mc:AlternateContent>
  <bookViews>
    <workbookView xWindow="0" yWindow="0" windowWidth="13476" windowHeight="9480"/>
  </bookViews>
  <sheets>
    <sheet name="Chelsey's Budget" sheetId="1" r:id="rId1"/>
  </sheets>
  <calcPr calcId="171027"/>
</workbook>
</file>

<file path=xl/calcChain.xml><?xml version="1.0" encoding="utf-8"?>
<calcChain xmlns="http://schemas.openxmlformats.org/spreadsheetml/2006/main">
  <c r="AK25" i="1" l="1"/>
  <c r="AF17" i="1" l="1"/>
  <c r="AF14" i="1" l="1"/>
  <c r="AD17" i="1" l="1"/>
  <c r="AD25" i="1" s="1"/>
  <c r="AC25" i="1" l="1"/>
  <c r="AB25" i="1" l="1"/>
  <c r="AA25" i="1"/>
  <c r="AE25" i="1"/>
  <c r="AF25" i="1"/>
  <c r="AG25" i="1"/>
  <c r="AH25" i="1"/>
  <c r="AI25" i="1"/>
  <c r="AJ25" i="1"/>
  <c r="D25" i="1" l="1"/>
  <c r="E25" i="1"/>
  <c r="F25" i="1"/>
  <c r="G25" i="1"/>
  <c r="H25" i="1"/>
  <c r="I25" i="1"/>
  <c r="J25" i="1"/>
  <c r="K25" i="1"/>
  <c r="L25" i="1"/>
  <c r="X3" i="1" l="1"/>
  <c r="X25" i="1" s="1"/>
  <c r="T25" i="1" l="1"/>
  <c r="W25" i="1" l="1"/>
  <c r="Y25" i="1"/>
  <c r="Z12" i="1"/>
  <c r="Z7" i="1"/>
  <c r="Z25" i="1" l="1"/>
  <c r="S16" i="1"/>
  <c r="R25" i="1" l="1"/>
  <c r="M25" i="1" l="1"/>
  <c r="O25" i="1"/>
  <c r="P25" i="1"/>
  <c r="S25" i="1"/>
  <c r="U25" i="1"/>
  <c r="V25" i="1"/>
  <c r="Q25" i="1"/>
  <c r="N7" i="1" l="1"/>
  <c r="N25" i="1" s="1"/>
</calcChain>
</file>

<file path=xl/comments1.xml><?xml version="1.0" encoding="utf-8"?>
<comments xmlns="http://schemas.openxmlformats.org/spreadsheetml/2006/main">
  <authors>
    <author>Chelsey Dorrell</author>
    <author>chelsey</author>
  </authors>
  <commentList>
    <comment ref="AF14" authorId="0" shapeId="0">
      <text>
        <r>
          <rPr>
            <b/>
            <sz val="9"/>
            <color indexed="81"/>
            <rFont val="Tahoma"/>
            <family val="2"/>
          </rPr>
          <t>Chelsey Dorrell:</t>
        </r>
        <r>
          <rPr>
            <sz val="9"/>
            <color indexed="81"/>
            <rFont val="Tahoma"/>
            <family val="2"/>
          </rPr>
          <t xml:space="preserve">
UFC Tickets - Holley, Andrew, Chelsey, Nick</t>
        </r>
      </text>
    </comment>
    <comment ref="V17" authorId="1" shapeId="0">
      <text>
        <r>
          <rPr>
            <b/>
            <sz val="9"/>
            <color indexed="81"/>
            <rFont val="Tahoma"/>
            <family val="2"/>
          </rPr>
          <t>chelsey:</t>
        </r>
        <r>
          <rPr>
            <sz val="9"/>
            <color indexed="81"/>
            <rFont val="Tahoma"/>
            <family val="2"/>
          </rPr>
          <t xml:space="preserve">
Mom for knife set</t>
        </r>
      </text>
    </comment>
    <comment ref="AF17" authorId="0" shapeId="0">
      <text>
        <r>
          <rPr>
            <b/>
            <sz val="9"/>
            <color indexed="81"/>
            <rFont val="Tahoma"/>
            <family val="2"/>
          </rPr>
          <t>Chelsey Dorrell:
$156 to Holley (Tanner)
$55 expenses</t>
        </r>
      </text>
    </comment>
  </commentList>
</comments>
</file>

<file path=xl/sharedStrings.xml><?xml version="1.0" encoding="utf-8"?>
<sst xmlns="http://schemas.openxmlformats.org/spreadsheetml/2006/main" count="104" uniqueCount="84">
  <si>
    <t>Ring</t>
  </si>
  <si>
    <t>Scotia Visa</t>
  </si>
  <si>
    <t>15/30</t>
  </si>
  <si>
    <t>15th</t>
  </si>
  <si>
    <t>14th</t>
  </si>
  <si>
    <t>Remaining</t>
  </si>
  <si>
    <t>J-29, F-12</t>
  </si>
  <si>
    <t>F-26</t>
  </si>
  <si>
    <t>J-15</t>
  </si>
  <si>
    <t>J-1</t>
  </si>
  <si>
    <t>D-18</t>
  </si>
  <si>
    <t>D-4</t>
  </si>
  <si>
    <t>N-20</t>
  </si>
  <si>
    <t>N-6</t>
  </si>
  <si>
    <t>Savings</t>
  </si>
  <si>
    <t>Expenses</t>
  </si>
  <si>
    <t>Gas</t>
  </si>
  <si>
    <t>Mar. 15</t>
  </si>
  <si>
    <t>Mar. 31</t>
  </si>
  <si>
    <t>M-11</t>
  </si>
  <si>
    <t>M-25</t>
  </si>
  <si>
    <t>A-8</t>
  </si>
  <si>
    <t>TFSA</t>
  </si>
  <si>
    <t>House</t>
  </si>
  <si>
    <t>Jan. 15</t>
  </si>
  <si>
    <t>Jan. 31</t>
  </si>
  <si>
    <t>Feb. 15</t>
  </si>
  <si>
    <t>Feb. 29</t>
  </si>
  <si>
    <t>Apr. 15</t>
  </si>
  <si>
    <t>Apr. 30</t>
  </si>
  <si>
    <t>May. 15</t>
  </si>
  <si>
    <t>May. 31</t>
  </si>
  <si>
    <t>A-22</t>
  </si>
  <si>
    <t>M-6</t>
  </si>
  <si>
    <t>M-20</t>
  </si>
  <si>
    <t>J-3</t>
  </si>
  <si>
    <t>June. 15</t>
  </si>
  <si>
    <t>June. 30</t>
  </si>
  <si>
    <t>J-17</t>
  </si>
  <si>
    <t>July. 15</t>
  </si>
  <si>
    <t>July. 31</t>
  </si>
  <si>
    <t>Aug. 15</t>
  </si>
  <si>
    <t>1st</t>
  </si>
  <si>
    <t>Other</t>
  </si>
  <si>
    <t>Sept. 15</t>
  </si>
  <si>
    <t>Sept. 30</t>
  </si>
  <si>
    <t>A-26</t>
  </si>
  <si>
    <t>S-9</t>
  </si>
  <si>
    <t>S-23</t>
  </si>
  <si>
    <t>O-7</t>
  </si>
  <si>
    <t>J-29 A-12</t>
  </si>
  <si>
    <t>Oct. 15</t>
  </si>
  <si>
    <t>Oct. 31</t>
  </si>
  <si>
    <t>Nov. 15</t>
  </si>
  <si>
    <t>Nov. 30</t>
  </si>
  <si>
    <t>Dec. 15</t>
  </si>
  <si>
    <t>Dec. 31</t>
  </si>
  <si>
    <t>O-21</t>
  </si>
  <si>
    <t>N-4</t>
  </si>
  <si>
    <t>N-18</t>
  </si>
  <si>
    <t>D-2</t>
  </si>
  <si>
    <t>D-16</t>
  </si>
  <si>
    <t>D-30</t>
  </si>
  <si>
    <t>BONUS</t>
  </si>
  <si>
    <t>TAX REFUND</t>
  </si>
  <si>
    <t>CPH</t>
  </si>
  <si>
    <t>Groceries</t>
  </si>
  <si>
    <t>Aug. 31</t>
  </si>
  <si>
    <t>BW-FRI</t>
  </si>
  <si>
    <t>RRSP</t>
  </si>
  <si>
    <t>Feb. 28</t>
  </si>
  <si>
    <t>Pay Date</t>
  </si>
  <si>
    <t>Pay Amount</t>
  </si>
  <si>
    <t>Car Insurance</t>
  </si>
  <si>
    <t>Car Payment</t>
  </si>
  <si>
    <t>Phone Bill</t>
  </si>
  <si>
    <t>Gym Membership</t>
  </si>
  <si>
    <t>Rent/Mortgage</t>
  </si>
  <si>
    <t>Credit Card</t>
  </si>
  <si>
    <t>Line of Credit</t>
  </si>
  <si>
    <t>Group RRSP</t>
  </si>
  <si>
    <t>Example Budget</t>
  </si>
  <si>
    <t>30th</t>
  </si>
  <si>
    <t xml:space="preserve">Due 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</si>
</sst>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17" fontId="2" fillId="2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4" borderId="0" xfId="0" applyFont="1" applyFill="1" applyAlignment="1">
      <alignment horizontal="center"/>
    </xf>
    <xf numFmtId="164" fontId="0" fillId="4" borderId="0" xfId="1" applyFont="1" applyFill="1" applyAlignment="1">
      <alignment horizontal="center"/>
    </xf>
    <xf numFmtId="16" fontId="2" fillId="2" borderId="0" xfId="0" applyNumberFormat="1" applyFont="1" applyFill="1" applyAlignment="1">
      <alignment horizontal="center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4" borderId="1" xfId="1" applyFont="1" applyFill="1" applyBorder="1" applyAlignment="1">
      <alignment horizontal="center"/>
    </xf>
    <xf numFmtId="0" fontId="0" fillId="4" borderId="1" xfId="0" applyFill="1" applyBorder="1"/>
    <xf numFmtId="164" fontId="3" fillId="4" borderId="0" xfId="0" applyNumberFormat="1" applyFont="1" applyFill="1" applyAlignment="1">
      <alignment horizontal="center"/>
    </xf>
    <xf numFmtId="164" fontId="4" fillId="4" borderId="0" xfId="1" applyFont="1" applyFill="1" applyAlignment="1">
      <alignment horizontal="center"/>
    </xf>
    <xf numFmtId="164" fontId="4" fillId="4" borderId="1" xfId="1" applyFont="1" applyFill="1" applyBorder="1" applyAlignment="1">
      <alignment horizontal="center"/>
    </xf>
    <xf numFmtId="164" fontId="0" fillId="4" borderId="0" xfId="0" applyNumberFormat="1" applyFill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164" fontId="4" fillId="4" borderId="0" xfId="1" applyNumberFormat="1" applyFont="1" applyFill="1" applyAlignment="1">
      <alignment horizontal="center"/>
    </xf>
    <xf numFmtId="164" fontId="0" fillId="4" borderId="0" xfId="0" applyNumberFormat="1" applyFill="1"/>
    <xf numFmtId="164" fontId="3" fillId="3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/>
    </xf>
    <xf numFmtId="164" fontId="3" fillId="3" borderId="0" xfId="0" applyNumberFormat="1" applyFont="1" applyFill="1"/>
    <xf numFmtId="164" fontId="2" fillId="2" borderId="0" xfId="0" applyNumberFormat="1" applyFont="1" applyFill="1"/>
    <xf numFmtId="0" fontId="7" fillId="4" borderId="0" xfId="0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164" fontId="3" fillId="4" borderId="0" xfId="1" applyNumberFormat="1" applyFont="1" applyFill="1" applyAlignment="1">
      <alignment horizontal="center"/>
    </xf>
    <xf numFmtId="164" fontId="3" fillId="4" borderId="0" xfId="0" applyNumberFormat="1" applyFont="1" applyFill="1"/>
    <xf numFmtId="164" fontId="8" fillId="4" borderId="0" xfId="0" applyNumberFormat="1" applyFont="1" applyFill="1" applyAlignment="1">
      <alignment horizontal="center"/>
    </xf>
    <xf numFmtId="164" fontId="9" fillId="4" borderId="0" xfId="0" applyNumberFormat="1" applyFont="1" applyFill="1" applyAlignment="1">
      <alignment horizontal="center"/>
    </xf>
    <xf numFmtId="164" fontId="4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center"/>
    </xf>
    <xf numFmtId="0" fontId="11" fillId="4" borderId="0" xfId="0" applyFont="1" applyFill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99FF"/>
      <color rgb="FF008000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D63"/>
  <sheetViews>
    <sheetView tabSelected="1" workbookViewId="0">
      <selection activeCell="AL29" sqref="AL29"/>
    </sheetView>
  </sheetViews>
  <sheetFormatPr defaultRowHeight="14.4" x14ac:dyDescent="0.3"/>
  <cols>
    <col min="2" max="2" width="17.88671875" customWidth="1"/>
    <col min="3" max="3" width="10.5546875" customWidth="1"/>
    <col min="4" max="12" width="10.5546875" hidden="1" customWidth="1"/>
    <col min="13" max="22" width="12" hidden="1" customWidth="1"/>
    <col min="23" max="27" width="10.6640625" hidden="1" customWidth="1"/>
    <col min="28" max="36" width="10.5546875" hidden="1" customWidth="1"/>
    <col min="37" max="48" width="10.5546875" bestFit="1" customWidth="1"/>
  </cols>
  <sheetData>
    <row r="1" spans="1:56" s="8" customFormat="1" x14ac:dyDescent="0.3">
      <c r="A1" s="41" t="s">
        <v>81</v>
      </c>
      <c r="B1" s="41"/>
      <c r="C1" s="9"/>
      <c r="D1" s="10">
        <v>2015</v>
      </c>
      <c r="E1" s="9"/>
      <c r="F1" s="9"/>
      <c r="G1" s="9"/>
      <c r="H1" s="9"/>
      <c r="I1" s="9"/>
      <c r="J1" s="9"/>
      <c r="K1" s="9"/>
      <c r="L1" s="9"/>
      <c r="M1" s="10">
        <v>2016</v>
      </c>
      <c r="N1" s="32" t="s">
        <v>63</v>
      </c>
      <c r="O1" s="32" t="s">
        <v>65</v>
      </c>
      <c r="P1" s="9"/>
      <c r="Q1" s="32" t="s">
        <v>64</v>
      </c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32"/>
      <c r="AM1" s="9"/>
      <c r="AN1" s="9"/>
      <c r="AO1" s="9"/>
      <c r="AP1" s="9"/>
      <c r="AQ1" s="32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</row>
    <row r="2" spans="1:56" s="22" customFormat="1" x14ac:dyDescent="0.3">
      <c r="A2" s="4"/>
      <c r="B2" s="4" t="s">
        <v>71</v>
      </c>
      <c r="C2" s="4"/>
      <c r="D2" s="7">
        <v>11536</v>
      </c>
      <c r="E2" s="7">
        <v>42248</v>
      </c>
      <c r="F2" s="7">
        <v>11202</v>
      </c>
      <c r="G2" s="7">
        <v>42278</v>
      </c>
      <c r="H2" s="7">
        <v>11597</v>
      </c>
      <c r="I2" s="7">
        <v>42309</v>
      </c>
      <c r="J2" s="7">
        <v>11263</v>
      </c>
      <c r="K2" s="7">
        <v>42339</v>
      </c>
      <c r="L2" s="7">
        <v>11658</v>
      </c>
      <c r="M2" s="7" t="s">
        <v>24</v>
      </c>
      <c r="N2" s="7" t="s">
        <v>25</v>
      </c>
      <c r="O2" s="7" t="s">
        <v>26</v>
      </c>
      <c r="P2" s="7" t="s">
        <v>27</v>
      </c>
      <c r="Q2" s="12" t="s">
        <v>17</v>
      </c>
      <c r="R2" s="4" t="s">
        <v>18</v>
      </c>
      <c r="S2" s="4" t="s">
        <v>28</v>
      </c>
      <c r="T2" s="4" t="s">
        <v>29</v>
      </c>
      <c r="U2" s="4" t="s">
        <v>30</v>
      </c>
      <c r="V2" s="4" t="s">
        <v>31</v>
      </c>
      <c r="W2" s="4" t="s">
        <v>36</v>
      </c>
      <c r="X2" s="4" t="s">
        <v>37</v>
      </c>
      <c r="Y2" s="4" t="s">
        <v>39</v>
      </c>
      <c r="Z2" s="4" t="s">
        <v>40</v>
      </c>
      <c r="AA2" s="4" t="s">
        <v>41</v>
      </c>
      <c r="AB2" s="4" t="s">
        <v>67</v>
      </c>
      <c r="AC2" s="4" t="s">
        <v>44</v>
      </c>
      <c r="AD2" s="4" t="s">
        <v>45</v>
      </c>
      <c r="AE2" s="4" t="s">
        <v>51</v>
      </c>
      <c r="AF2" s="4" t="s">
        <v>52</v>
      </c>
      <c r="AG2" s="4" t="s">
        <v>53</v>
      </c>
      <c r="AH2" s="4" t="s">
        <v>54</v>
      </c>
      <c r="AI2" s="4" t="s">
        <v>55</v>
      </c>
      <c r="AJ2" s="4" t="s">
        <v>56</v>
      </c>
      <c r="AK2" s="4" t="s">
        <v>24</v>
      </c>
      <c r="AL2" s="4" t="s">
        <v>25</v>
      </c>
      <c r="AM2" s="4" t="s">
        <v>26</v>
      </c>
      <c r="AN2" s="4" t="s">
        <v>70</v>
      </c>
      <c r="AO2" s="4" t="s">
        <v>17</v>
      </c>
      <c r="AP2" s="4" t="s">
        <v>18</v>
      </c>
      <c r="AQ2" s="4" t="s">
        <v>28</v>
      </c>
      <c r="AR2" s="4" t="s">
        <v>29</v>
      </c>
      <c r="AS2" s="4" t="s">
        <v>30</v>
      </c>
      <c r="AT2" s="4" t="s">
        <v>31</v>
      </c>
      <c r="AU2" s="4" t="s">
        <v>36</v>
      </c>
      <c r="AV2" s="4" t="s">
        <v>37</v>
      </c>
      <c r="AW2" s="4"/>
      <c r="AX2" s="4"/>
      <c r="AY2" s="4"/>
      <c r="AZ2" s="4"/>
      <c r="BA2" s="4"/>
      <c r="BB2" s="4"/>
      <c r="BC2" s="4"/>
      <c r="BD2" s="4"/>
    </row>
    <row r="3" spans="1:56" s="35" customFormat="1" x14ac:dyDescent="0.3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34">
        <v>1139</v>
      </c>
      <c r="O3" s="17">
        <v>473.07</v>
      </c>
      <c r="P3" s="17"/>
      <c r="Q3" s="17">
        <v>2088</v>
      </c>
      <c r="R3" s="17"/>
      <c r="S3" s="17"/>
      <c r="T3" s="17">
        <v>100</v>
      </c>
      <c r="U3" s="17"/>
      <c r="V3" s="17">
        <v>40</v>
      </c>
      <c r="W3" s="17"/>
      <c r="X3" s="17">
        <f>105.25</f>
        <v>105.25</v>
      </c>
      <c r="Y3" s="17">
        <v>47.38</v>
      </c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</row>
    <row r="4" spans="1:56" s="31" customFormat="1" x14ac:dyDescent="0.3">
      <c r="A4" s="23"/>
      <c r="B4" s="23" t="s">
        <v>72</v>
      </c>
      <c r="C4" s="23"/>
      <c r="D4" s="24">
        <v>1266.4000000000001</v>
      </c>
      <c r="E4" s="24">
        <v>1266.4000000000001</v>
      </c>
      <c r="F4" s="24">
        <v>1266.4000000000001</v>
      </c>
      <c r="G4" s="24">
        <v>1266.4000000000001</v>
      </c>
      <c r="H4" s="24">
        <v>1500</v>
      </c>
      <c r="I4" s="24">
        <v>1327</v>
      </c>
      <c r="J4" s="24">
        <v>1327</v>
      </c>
      <c r="K4" s="24">
        <v>1327</v>
      </c>
      <c r="L4" s="24">
        <v>1327</v>
      </c>
      <c r="M4" s="24">
        <v>1327</v>
      </c>
      <c r="N4" s="24">
        <v>1327</v>
      </c>
      <c r="O4" s="24">
        <v>1360</v>
      </c>
      <c r="P4" s="24">
        <v>1390</v>
      </c>
      <c r="Q4" s="24">
        <v>1360</v>
      </c>
      <c r="R4" s="24">
        <v>1438.67</v>
      </c>
      <c r="S4" s="24">
        <v>1360</v>
      </c>
      <c r="T4" s="24">
        <v>1438.67</v>
      </c>
      <c r="U4" s="24">
        <v>1388.67</v>
      </c>
      <c r="V4" s="24">
        <v>1388.67</v>
      </c>
      <c r="W4" s="24">
        <v>1388.67</v>
      </c>
      <c r="X4" s="24">
        <v>1423.87</v>
      </c>
      <c r="Y4" s="24">
        <v>1423.87</v>
      </c>
      <c r="Z4" s="24">
        <v>1423.87</v>
      </c>
      <c r="AA4" s="24">
        <v>1423.87</v>
      </c>
      <c r="AB4" s="24">
        <v>1423.87</v>
      </c>
      <c r="AC4" s="24">
        <v>1423.87</v>
      </c>
      <c r="AD4" s="24">
        <v>1423.87</v>
      </c>
      <c r="AE4" s="24">
        <v>1423.87</v>
      </c>
      <c r="AF4" s="24">
        <v>1423.87</v>
      </c>
      <c r="AG4" s="24">
        <v>1423.87</v>
      </c>
      <c r="AH4" s="24">
        <v>1423.87</v>
      </c>
      <c r="AI4" s="24">
        <v>1423.87</v>
      </c>
      <c r="AJ4" s="24">
        <v>1300</v>
      </c>
      <c r="AK4" s="24">
        <v>2000</v>
      </c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3"/>
      <c r="AX4" s="23"/>
      <c r="AY4" s="23"/>
      <c r="AZ4" s="23"/>
      <c r="BA4" s="23"/>
      <c r="BB4" s="23"/>
      <c r="BC4" s="23"/>
      <c r="BD4" s="23"/>
    </row>
    <row r="5" spans="1:56" s="8" customFormat="1" x14ac:dyDescent="0.3">
      <c r="A5" s="10" t="s">
        <v>15</v>
      </c>
      <c r="B5" s="10"/>
      <c r="C5" s="40" t="s">
        <v>83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</row>
    <row r="6" spans="1:56" s="27" customFormat="1" x14ac:dyDescent="0.3">
      <c r="A6" s="20"/>
      <c r="B6" s="17" t="s">
        <v>73</v>
      </c>
      <c r="C6" s="20" t="s">
        <v>82</v>
      </c>
      <c r="D6" s="26">
        <v>0</v>
      </c>
      <c r="E6" s="26">
        <v>161.36000000000001</v>
      </c>
      <c r="F6" s="26">
        <v>0</v>
      </c>
      <c r="G6" s="26">
        <v>161.36000000000001</v>
      </c>
      <c r="H6" s="26">
        <v>0</v>
      </c>
      <c r="I6" s="26">
        <v>161.36000000000001</v>
      </c>
      <c r="J6" s="26">
        <v>0</v>
      </c>
      <c r="K6" s="26">
        <v>161.36000000000001</v>
      </c>
      <c r="L6" s="26">
        <v>0</v>
      </c>
      <c r="M6" s="26">
        <v>161.36000000000001</v>
      </c>
      <c r="N6" s="26">
        <v>0</v>
      </c>
      <c r="O6" s="26">
        <v>162.87</v>
      </c>
      <c r="P6" s="26">
        <v>0</v>
      </c>
      <c r="Q6" s="26">
        <v>162.83000000000001</v>
      </c>
      <c r="R6" s="26">
        <v>0</v>
      </c>
      <c r="S6" s="26">
        <v>162.87</v>
      </c>
      <c r="T6" s="26">
        <v>0</v>
      </c>
      <c r="U6" s="26">
        <v>162.83000000000001</v>
      </c>
      <c r="V6" s="26">
        <v>0</v>
      </c>
      <c r="W6" s="26">
        <v>162.83000000000001</v>
      </c>
      <c r="X6" s="26">
        <v>0</v>
      </c>
      <c r="Y6" s="26">
        <v>159.15</v>
      </c>
      <c r="Z6" s="26">
        <v>0</v>
      </c>
      <c r="AA6" s="33">
        <v>159.11000000000001</v>
      </c>
      <c r="AB6" s="33">
        <v>0</v>
      </c>
      <c r="AC6" s="33">
        <v>159.11000000000001</v>
      </c>
      <c r="AD6" s="33">
        <v>0</v>
      </c>
      <c r="AE6" s="33">
        <v>159.11000000000001</v>
      </c>
      <c r="AF6" s="33">
        <v>0</v>
      </c>
      <c r="AG6" s="33">
        <v>159.11000000000001</v>
      </c>
      <c r="AH6" s="33">
        <v>0</v>
      </c>
      <c r="AI6" s="33">
        <v>159.11000000000001</v>
      </c>
      <c r="AJ6" s="33">
        <v>0</v>
      </c>
      <c r="AK6" s="20">
        <v>150</v>
      </c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20"/>
      <c r="AX6" s="20"/>
      <c r="AY6" s="20"/>
      <c r="AZ6" s="20"/>
      <c r="BA6" s="20"/>
      <c r="BB6" s="20"/>
      <c r="BC6" s="20"/>
      <c r="BD6" s="20"/>
    </row>
    <row r="7" spans="1:56" s="27" customFormat="1" x14ac:dyDescent="0.3">
      <c r="A7" s="20"/>
      <c r="B7" s="17" t="s">
        <v>74</v>
      </c>
      <c r="C7" s="20" t="s">
        <v>68</v>
      </c>
      <c r="D7" s="26">
        <v>172.51</v>
      </c>
      <c r="E7" s="26">
        <v>172.51</v>
      </c>
      <c r="F7" s="26">
        <v>172.51</v>
      </c>
      <c r="G7" s="26">
        <v>172.51</v>
      </c>
      <c r="H7" s="26">
        <v>172.51</v>
      </c>
      <c r="I7" s="26">
        <v>172.51</v>
      </c>
      <c r="J7" s="26">
        <v>172.51</v>
      </c>
      <c r="K7" s="26">
        <v>172.51</v>
      </c>
      <c r="L7" s="26">
        <v>172.51</v>
      </c>
      <c r="M7" s="26">
        <v>172.51</v>
      </c>
      <c r="N7" s="26">
        <f>172.51*2</f>
        <v>345.02</v>
      </c>
      <c r="O7" s="26">
        <v>172.51</v>
      </c>
      <c r="P7" s="26">
        <v>172.51</v>
      </c>
      <c r="Q7" s="26">
        <v>172.51</v>
      </c>
      <c r="R7" s="26">
        <v>172.51</v>
      </c>
      <c r="S7" s="26">
        <v>172.51</v>
      </c>
      <c r="T7" s="26">
        <v>172.51</v>
      </c>
      <c r="U7" s="26">
        <v>172.51</v>
      </c>
      <c r="V7" s="26">
        <v>172.51</v>
      </c>
      <c r="W7" s="26">
        <v>172.51</v>
      </c>
      <c r="X7" s="26">
        <v>172.51</v>
      </c>
      <c r="Y7" s="26">
        <v>172.51</v>
      </c>
      <c r="Z7" s="26">
        <f>172.51*2</f>
        <v>345.02</v>
      </c>
      <c r="AA7" s="33">
        <v>172.51</v>
      </c>
      <c r="AB7" s="33">
        <v>172.51</v>
      </c>
      <c r="AC7" s="33">
        <v>172.51</v>
      </c>
      <c r="AD7" s="33">
        <v>172.51</v>
      </c>
      <c r="AE7" s="33">
        <v>172.51</v>
      </c>
      <c r="AF7" s="33">
        <v>172.51</v>
      </c>
      <c r="AG7" s="33">
        <v>172.51</v>
      </c>
      <c r="AH7" s="33">
        <v>172.51</v>
      </c>
      <c r="AI7" s="33">
        <v>172.51</v>
      </c>
      <c r="AJ7" s="33">
        <v>172.51</v>
      </c>
      <c r="AK7" s="20">
        <v>150</v>
      </c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20"/>
      <c r="AX7" s="20"/>
      <c r="AY7" s="20"/>
      <c r="AZ7" s="20"/>
      <c r="BA7" s="20"/>
      <c r="BB7" s="20"/>
      <c r="BC7" s="20"/>
      <c r="BD7" s="20"/>
    </row>
    <row r="8" spans="1:56" s="27" customFormat="1" x14ac:dyDescent="0.3">
      <c r="A8" s="20"/>
      <c r="B8" s="17" t="s">
        <v>75</v>
      </c>
      <c r="C8" s="20" t="s">
        <v>42</v>
      </c>
      <c r="D8" s="26"/>
      <c r="E8" s="26"/>
      <c r="F8" s="26">
        <v>192.95</v>
      </c>
      <c r="G8" s="26"/>
      <c r="H8" s="26">
        <v>90</v>
      </c>
      <c r="I8" s="26">
        <v>0</v>
      </c>
      <c r="J8" s="26">
        <v>100</v>
      </c>
      <c r="K8" s="26">
        <v>0</v>
      </c>
      <c r="L8" s="26">
        <v>100</v>
      </c>
      <c r="M8" s="26">
        <v>0</v>
      </c>
      <c r="N8" s="26">
        <v>95</v>
      </c>
      <c r="O8" s="26">
        <v>0</v>
      </c>
      <c r="P8" s="26">
        <v>90</v>
      </c>
      <c r="Q8" s="26">
        <v>0</v>
      </c>
      <c r="R8" s="26">
        <v>150</v>
      </c>
      <c r="S8" s="26">
        <v>0</v>
      </c>
      <c r="T8" s="26">
        <v>303.01</v>
      </c>
      <c r="U8" s="26">
        <v>0</v>
      </c>
      <c r="V8" s="26">
        <v>90</v>
      </c>
      <c r="W8" s="26">
        <v>0</v>
      </c>
      <c r="X8" s="26">
        <v>110.44</v>
      </c>
      <c r="Y8" s="26">
        <v>0</v>
      </c>
      <c r="Z8" s="26">
        <v>111.26</v>
      </c>
      <c r="AA8" s="33">
        <v>0</v>
      </c>
      <c r="AB8" s="33">
        <v>131.44999999999999</v>
      </c>
      <c r="AC8" s="33">
        <v>0</v>
      </c>
      <c r="AD8" s="33">
        <v>105.18</v>
      </c>
      <c r="AE8" s="33">
        <v>0</v>
      </c>
      <c r="AF8" s="33">
        <v>98.31</v>
      </c>
      <c r="AG8" s="33">
        <v>0</v>
      </c>
      <c r="AH8" s="33">
        <v>97.23</v>
      </c>
      <c r="AI8" s="33">
        <v>0</v>
      </c>
      <c r="AJ8" s="33">
        <v>136.63</v>
      </c>
      <c r="AK8" s="36">
        <v>80</v>
      </c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20"/>
      <c r="AX8" s="20"/>
      <c r="AY8" s="20"/>
      <c r="AZ8" s="20"/>
      <c r="BA8" s="20"/>
      <c r="BB8" s="20"/>
      <c r="BC8" s="20"/>
      <c r="BD8" s="20"/>
    </row>
    <row r="9" spans="1:56" s="27" customFormat="1" hidden="1" x14ac:dyDescent="0.3">
      <c r="A9" s="20"/>
      <c r="B9" s="17" t="s">
        <v>23</v>
      </c>
      <c r="C9" s="20" t="s">
        <v>2</v>
      </c>
      <c r="D9" s="26">
        <v>100</v>
      </c>
      <c r="E9" s="26">
        <v>100</v>
      </c>
      <c r="F9" s="26">
        <v>100</v>
      </c>
      <c r="G9" s="26">
        <v>100</v>
      </c>
      <c r="H9" s="26">
        <v>100</v>
      </c>
      <c r="I9" s="26">
        <v>100</v>
      </c>
      <c r="J9" s="26">
        <v>100</v>
      </c>
      <c r="K9" s="26">
        <v>160</v>
      </c>
      <c r="L9" s="26">
        <v>100</v>
      </c>
      <c r="M9" s="26">
        <v>100</v>
      </c>
      <c r="N9" s="26">
        <v>250</v>
      </c>
      <c r="O9" s="26">
        <v>250</v>
      </c>
      <c r="P9" s="26">
        <v>250</v>
      </c>
      <c r="Q9" s="26">
        <v>250</v>
      </c>
      <c r="R9" s="26">
        <v>250</v>
      </c>
      <c r="S9" s="26">
        <v>230</v>
      </c>
      <c r="T9" s="26">
        <v>250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33">
        <v>0</v>
      </c>
      <c r="AB9" s="33">
        <v>0</v>
      </c>
      <c r="AC9" s="33">
        <v>0</v>
      </c>
      <c r="AD9" s="33">
        <v>0</v>
      </c>
      <c r="AE9" s="33">
        <v>0</v>
      </c>
      <c r="AF9" s="33">
        <v>0</v>
      </c>
      <c r="AG9" s="33">
        <v>0</v>
      </c>
      <c r="AH9" s="33">
        <v>0</v>
      </c>
      <c r="AI9" s="33">
        <v>0</v>
      </c>
      <c r="AJ9" s="33">
        <v>0</v>
      </c>
      <c r="AK9" s="33">
        <v>0</v>
      </c>
      <c r="AL9" s="36">
        <v>0</v>
      </c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20"/>
      <c r="AX9" s="20"/>
      <c r="AY9" s="20"/>
      <c r="AZ9" s="20"/>
      <c r="BA9" s="20"/>
      <c r="BB9" s="20"/>
      <c r="BC9" s="20"/>
      <c r="BD9" s="20"/>
    </row>
    <row r="10" spans="1:56" s="27" customFormat="1" hidden="1" x14ac:dyDescent="0.3">
      <c r="A10" s="20"/>
      <c r="B10" s="17" t="s">
        <v>0</v>
      </c>
      <c r="C10" s="20" t="s">
        <v>2</v>
      </c>
      <c r="D10" s="26">
        <v>100</v>
      </c>
      <c r="E10" s="26">
        <v>100</v>
      </c>
      <c r="F10" s="26">
        <v>100</v>
      </c>
      <c r="G10" s="26">
        <v>100</v>
      </c>
      <c r="H10" s="26">
        <v>150</v>
      </c>
      <c r="I10" s="26">
        <v>150</v>
      </c>
      <c r="J10" s="26">
        <v>150</v>
      </c>
      <c r="K10" s="26">
        <v>150</v>
      </c>
      <c r="L10" s="26">
        <v>150</v>
      </c>
      <c r="M10" s="26">
        <v>150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150</v>
      </c>
      <c r="V10" s="26">
        <v>150</v>
      </c>
      <c r="W10" s="26">
        <v>150</v>
      </c>
      <c r="X10" s="26">
        <v>194.32</v>
      </c>
      <c r="Y10" s="26">
        <v>0</v>
      </c>
      <c r="Z10" s="25">
        <v>0</v>
      </c>
      <c r="AA10" s="20">
        <v>0</v>
      </c>
      <c r="AB10" s="20">
        <v>0</v>
      </c>
      <c r="AC10" s="20">
        <v>0</v>
      </c>
      <c r="AD10" s="20">
        <v>0</v>
      </c>
      <c r="AE10" s="20"/>
      <c r="AF10" s="20"/>
      <c r="AG10" s="20"/>
      <c r="AH10" s="20"/>
      <c r="AI10" s="20"/>
      <c r="AJ10" s="20"/>
      <c r="AK10" s="20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20"/>
      <c r="AX10" s="20"/>
      <c r="AY10" s="20"/>
      <c r="AZ10" s="20"/>
      <c r="BA10" s="20"/>
      <c r="BB10" s="20"/>
      <c r="BC10" s="20"/>
      <c r="BD10" s="20"/>
    </row>
    <row r="11" spans="1:56" s="27" customFormat="1" x14ac:dyDescent="0.3">
      <c r="A11" s="20"/>
      <c r="B11" s="17" t="s">
        <v>76</v>
      </c>
      <c r="C11" s="20" t="s">
        <v>68</v>
      </c>
      <c r="D11" s="26">
        <v>0</v>
      </c>
      <c r="E11" s="26">
        <v>200</v>
      </c>
      <c r="F11" s="26">
        <v>0</v>
      </c>
      <c r="G11" s="26">
        <v>140</v>
      </c>
      <c r="H11" s="26">
        <v>0</v>
      </c>
      <c r="I11" s="26">
        <v>146.11000000000001</v>
      </c>
      <c r="J11" s="26">
        <v>0</v>
      </c>
      <c r="K11" s="26">
        <v>271.20999999999998</v>
      </c>
      <c r="L11" s="26">
        <v>0</v>
      </c>
      <c r="M11" s="26">
        <v>189.32</v>
      </c>
      <c r="N11" s="26">
        <v>0</v>
      </c>
      <c r="O11" s="26">
        <v>278.25</v>
      </c>
      <c r="P11" s="26">
        <v>0</v>
      </c>
      <c r="Q11" s="26">
        <v>182.59</v>
      </c>
      <c r="R11" s="26">
        <v>0</v>
      </c>
      <c r="S11" s="26">
        <v>260.58</v>
      </c>
      <c r="T11" s="26">
        <v>0</v>
      </c>
      <c r="U11" s="26">
        <v>321.89</v>
      </c>
      <c r="V11" s="26">
        <v>0</v>
      </c>
      <c r="W11" s="26">
        <v>119.11</v>
      </c>
      <c r="X11" s="26">
        <v>0</v>
      </c>
      <c r="Y11" s="26">
        <v>266.91000000000003</v>
      </c>
      <c r="Z11" s="26">
        <v>0</v>
      </c>
      <c r="AA11" s="33">
        <v>282.64999999999998</v>
      </c>
      <c r="AB11" s="33">
        <v>0</v>
      </c>
      <c r="AC11" s="33">
        <v>321.51</v>
      </c>
      <c r="AD11" s="33">
        <v>0</v>
      </c>
      <c r="AE11" s="33">
        <v>168.76</v>
      </c>
      <c r="AF11" s="33">
        <v>0</v>
      </c>
      <c r="AG11" s="33">
        <v>238.5</v>
      </c>
      <c r="AH11" s="33">
        <v>0</v>
      </c>
      <c r="AI11" s="33">
        <v>325.56</v>
      </c>
      <c r="AJ11" s="33">
        <v>0</v>
      </c>
      <c r="AK11" s="20">
        <v>50</v>
      </c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20"/>
      <c r="AX11" s="20"/>
      <c r="AY11" s="20"/>
      <c r="AZ11" s="20"/>
      <c r="BA11" s="20"/>
      <c r="BB11" s="20"/>
      <c r="BC11" s="20"/>
      <c r="BD11" s="20"/>
    </row>
    <row r="12" spans="1:56" s="27" customFormat="1" x14ac:dyDescent="0.3">
      <c r="A12" s="20"/>
      <c r="B12" s="17" t="s">
        <v>77</v>
      </c>
      <c r="C12" s="20" t="s">
        <v>42</v>
      </c>
      <c r="D12" s="26">
        <v>0</v>
      </c>
      <c r="E12" s="26">
        <v>0</v>
      </c>
      <c r="F12" s="26"/>
      <c r="G12" s="26"/>
      <c r="H12" s="26">
        <v>55.37</v>
      </c>
      <c r="I12" s="26">
        <v>55.37</v>
      </c>
      <c r="J12" s="26">
        <v>55.37</v>
      </c>
      <c r="K12" s="26">
        <v>55.37</v>
      </c>
      <c r="L12" s="26">
        <v>55.37</v>
      </c>
      <c r="M12" s="26">
        <v>55.37</v>
      </c>
      <c r="N12" s="26">
        <v>55.37</v>
      </c>
      <c r="O12" s="26">
        <v>55.37</v>
      </c>
      <c r="P12" s="26">
        <v>55.37</v>
      </c>
      <c r="Q12" s="26">
        <v>55.37</v>
      </c>
      <c r="R12" s="26">
        <v>55.37</v>
      </c>
      <c r="S12" s="26">
        <v>55.37</v>
      </c>
      <c r="T12" s="26">
        <v>55.37</v>
      </c>
      <c r="U12" s="26">
        <v>55.37</v>
      </c>
      <c r="V12" s="26">
        <v>55.37</v>
      </c>
      <c r="W12" s="26">
        <v>55.37</v>
      </c>
      <c r="X12" s="26">
        <v>55.37</v>
      </c>
      <c r="Y12" s="26">
        <v>55.37</v>
      </c>
      <c r="Z12" s="26">
        <f>55.37*2</f>
        <v>110.74</v>
      </c>
      <c r="AA12" s="33">
        <v>55.37</v>
      </c>
      <c r="AB12" s="33">
        <v>55.37</v>
      </c>
      <c r="AC12" s="33">
        <v>55.37</v>
      </c>
      <c r="AD12" s="33">
        <v>55.37</v>
      </c>
      <c r="AE12" s="33">
        <v>55.37</v>
      </c>
      <c r="AF12" s="33">
        <v>55.37</v>
      </c>
      <c r="AG12" s="33">
        <v>55.37</v>
      </c>
      <c r="AH12" s="33">
        <v>55.37</v>
      </c>
      <c r="AI12" s="33">
        <v>55.37</v>
      </c>
      <c r="AJ12" s="33">
        <v>55.37</v>
      </c>
      <c r="AK12" s="20">
        <v>500</v>
      </c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20"/>
      <c r="AX12" s="20"/>
      <c r="AY12" s="20"/>
      <c r="AZ12" s="20"/>
      <c r="BA12" s="20"/>
      <c r="BB12" s="20"/>
      <c r="BC12" s="20"/>
      <c r="BD12" s="20"/>
    </row>
    <row r="13" spans="1:56" s="27" customFormat="1" x14ac:dyDescent="0.3">
      <c r="A13" s="20"/>
      <c r="B13" s="17" t="s">
        <v>78</v>
      </c>
      <c r="C13" s="20" t="s">
        <v>42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>
        <v>0</v>
      </c>
      <c r="T13" s="26">
        <v>0</v>
      </c>
      <c r="U13" s="26">
        <v>0</v>
      </c>
      <c r="V13" s="26">
        <v>175</v>
      </c>
      <c r="W13" s="26">
        <v>0</v>
      </c>
      <c r="X13" s="26">
        <v>175</v>
      </c>
      <c r="Y13" s="26">
        <v>0</v>
      </c>
      <c r="Z13" s="26">
        <v>175</v>
      </c>
      <c r="AA13" s="33">
        <v>0</v>
      </c>
      <c r="AB13" s="33">
        <v>175</v>
      </c>
      <c r="AC13" s="33">
        <v>0</v>
      </c>
      <c r="AD13" s="33">
        <v>175</v>
      </c>
      <c r="AE13" s="33">
        <v>0</v>
      </c>
      <c r="AF13" s="33">
        <v>98</v>
      </c>
      <c r="AG13" s="33">
        <v>0</v>
      </c>
      <c r="AH13" s="33">
        <v>150</v>
      </c>
      <c r="AI13" s="33">
        <v>0</v>
      </c>
      <c r="AJ13" s="33">
        <v>155</v>
      </c>
      <c r="AK13" s="36">
        <v>100</v>
      </c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20"/>
      <c r="AX13" s="20"/>
      <c r="AY13" s="20"/>
      <c r="AZ13" s="20"/>
      <c r="BA13" s="20"/>
      <c r="BB13" s="20"/>
      <c r="BC13" s="20"/>
      <c r="BD13" s="20"/>
    </row>
    <row r="14" spans="1:56" s="27" customFormat="1" x14ac:dyDescent="0.3">
      <c r="A14" s="20"/>
      <c r="B14" s="17" t="s">
        <v>79</v>
      </c>
      <c r="C14" s="20" t="s">
        <v>3</v>
      </c>
      <c r="D14" s="26">
        <v>100</v>
      </c>
      <c r="E14" s="26"/>
      <c r="F14" s="26">
        <v>500</v>
      </c>
      <c r="G14" s="26">
        <v>0</v>
      </c>
      <c r="H14" s="26">
        <v>250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500</v>
      </c>
      <c r="R14" s="26">
        <v>0</v>
      </c>
      <c r="S14" s="26">
        <v>0</v>
      </c>
      <c r="T14" s="26">
        <v>281.64</v>
      </c>
      <c r="U14" s="26">
        <v>0</v>
      </c>
      <c r="V14" s="26">
        <v>153</v>
      </c>
      <c r="W14" s="26">
        <v>0</v>
      </c>
      <c r="X14" s="26">
        <v>200</v>
      </c>
      <c r="Y14" s="26">
        <v>367.48</v>
      </c>
      <c r="Z14" s="26">
        <v>0</v>
      </c>
      <c r="AA14" s="33">
        <v>0</v>
      </c>
      <c r="AB14" s="33">
        <v>0</v>
      </c>
      <c r="AC14" s="33">
        <v>0</v>
      </c>
      <c r="AD14" s="33">
        <v>0</v>
      </c>
      <c r="AE14" s="33">
        <v>0</v>
      </c>
      <c r="AF14" s="33">
        <f>77*2+77*2</f>
        <v>308</v>
      </c>
      <c r="AG14" s="33">
        <v>0</v>
      </c>
      <c r="AH14" s="33">
        <v>0</v>
      </c>
      <c r="AI14" s="33">
        <v>0</v>
      </c>
      <c r="AJ14" s="33">
        <v>0</v>
      </c>
      <c r="AK14" s="36">
        <v>100</v>
      </c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20"/>
      <c r="AX14" s="20"/>
      <c r="AY14" s="20"/>
      <c r="AZ14" s="20"/>
      <c r="BA14" s="20"/>
      <c r="BB14" s="20"/>
      <c r="BC14" s="20"/>
      <c r="BD14" s="20"/>
    </row>
    <row r="15" spans="1:56" s="27" customFormat="1" hidden="1" x14ac:dyDescent="0.3">
      <c r="A15" s="20"/>
      <c r="B15" s="17" t="s">
        <v>1</v>
      </c>
      <c r="C15" s="20" t="s">
        <v>4</v>
      </c>
      <c r="D15" s="26">
        <v>491.04</v>
      </c>
      <c r="E15" s="26"/>
      <c r="F15" s="26">
        <v>50</v>
      </c>
      <c r="G15" s="26">
        <v>400</v>
      </c>
      <c r="H15" s="26">
        <v>600</v>
      </c>
      <c r="I15" s="26">
        <v>0</v>
      </c>
      <c r="J15" s="26">
        <v>500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/>
      <c r="S15" s="26">
        <v>0</v>
      </c>
      <c r="T15" s="26">
        <v>117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33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36">
        <v>0</v>
      </c>
      <c r="AL15" s="36">
        <v>0</v>
      </c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20"/>
      <c r="AX15" s="20"/>
      <c r="AY15" s="20"/>
      <c r="AZ15" s="20"/>
      <c r="BA15" s="20"/>
      <c r="BB15" s="20"/>
      <c r="BC15" s="20"/>
      <c r="BD15" s="20"/>
    </row>
    <row r="16" spans="1:56" s="27" customFormat="1" x14ac:dyDescent="0.3">
      <c r="A16" s="20"/>
      <c r="B16" s="17" t="s">
        <v>66</v>
      </c>
      <c r="C16" s="20"/>
      <c r="D16" s="26">
        <v>70</v>
      </c>
      <c r="E16" s="26">
        <v>0</v>
      </c>
      <c r="F16" s="26"/>
      <c r="G16" s="26"/>
      <c r="H16" s="26">
        <v>0</v>
      </c>
      <c r="I16" s="26">
        <v>0</v>
      </c>
      <c r="J16" s="26">
        <v>50</v>
      </c>
      <c r="K16" s="26">
        <v>100</v>
      </c>
      <c r="L16" s="26">
        <v>500</v>
      </c>
      <c r="M16" s="26">
        <v>200</v>
      </c>
      <c r="N16" s="26">
        <v>1500</v>
      </c>
      <c r="O16" s="26">
        <v>500</v>
      </c>
      <c r="P16" s="26">
        <v>575</v>
      </c>
      <c r="Q16" s="26">
        <v>1500</v>
      </c>
      <c r="R16" s="26">
        <v>0</v>
      </c>
      <c r="S16" s="26">
        <f>80+40</f>
        <v>120</v>
      </c>
      <c r="T16" s="26">
        <v>0</v>
      </c>
      <c r="U16" s="26">
        <v>70</v>
      </c>
      <c r="V16" s="26">
        <v>330</v>
      </c>
      <c r="W16" s="26">
        <v>300</v>
      </c>
      <c r="X16" s="26">
        <v>281</v>
      </c>
      <c r="Y16" s="26">
        <v>149.15</v>
      </c>
      <c r="Z16" s="26">
        <v>500</v>
      </c>
      <c r="AA16" s="33">
        <v>250</v>
      </c>
      <c r="AB16" s="33">
        <v>300</v>
      </c>
      <c r="AC16" s="33">
        <v>300</v>
      </c>
      <c r="AD16" s="33">
        <v>300</v>
      </c>
      <c r="AE16" s="33">
        <v>400</v>
      </c>
      <c r="AF16" s="33">
        <v>200</v>
      </c>
      <c r="AG16" s="33">
        <v>0</v>
      </c>
      <c r="AH16" s="33">
        <v>650</v>
      </c>
      <c r="AI16" s="33">
        <v>400</v>
      </c>
      <c r="AJ16" s="33">
        <v>500</v>
      </c>
      <c r="AK16" s="36">
        <v>100</v>
      </c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20"/>
      <c r="AX16" s="20"/>
      <c r="AY16" s="20"/>
      <c r="AZ16" s="20"/>
      <c r="BA16" s="20"/>
      <c r="BB16" s="20"/>
      <c r="BC16" s="20"/>
      <c r="BD16" s="20"/>
    </row>
    <row r="17" spans="1:56" s="27" customFormat="1" x14ac:dyDescent="0.3">
      <c r="A17" s="20"/>
      <c r="B17" s="17" t="s">
        <v>16</v>
      </c>
      <c r="C17" s="20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>
        <v>60</v>
      </c>
      <c r="W17" s="26">
        <v>68</v>
      </c>
      <c r="X17" s="26"/>
      <c r="Y17" s="25"/>
      <c r="Z17" s="25"/>
      <c r="AA17" s="20"/>
      <c r="AB17" s="20"/>
      <c r="AC17" s="33">
        <v>77</v>
      </c>
      <c r="AD17" s="33">
        <f>129.17</f>
        <v>129.16999999999999</v>
      </c>
      <c r="AE17" s="20"/>
      <c r="AF17" s="33">
        <f>156+55</f>
        <v>211</v>
      </c>
      <c r="AG17" s="33">
        <v>0</v>
      </c>
      <c r="AH17" s="33">
        <v>0</v>
      </c>
      <c r="AI17" s="33">
        <v>0</v>
      </c>
      <c r="AJ17" s="33">
        <v>0</v>
      </c>
      <c r="AK17" s="36">
        <v>100</v>
      </c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20"/>
      <c r="AX17" s="20"/>
      <c r="AY17" s="20"/>
      <c r="AZ17" s="20"/>
      <c r="BA17" s="20"/>
      <c r="BB17" s="20"/>
      <c r="BC17" s="20"/>
      <c r="BD17" s="20"/>
    </row>
    <row r="18" spans="1:56" s="27" customFormat="1" x14ac:dyDescent="0.3">
      <c r="A18" s="20"/>
      <c r="B18" s="17" t="s">
        <v>43</v>
      </c>
      <c r="C18" s="20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5"/>
      <c r="Z18" s="25"/>
      <c r="AA18" s="20"/>
      <c r="AB18" s="20"/>
      <c r="AC18" s="33"/>
      <c r="AD18" s="33"/>
      <c r="AE18" s="20"/>
      <c r="AF18" s="33"/>
      <c r="AG18" s="33"/>
      <c r="AH18" s="33"/>
      <c r="AI18" s="33"/>
      <c r="AJ18" s="33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20"/>
      <c r="AX18" s="20"/>
      <c r="AY18" s="20"/>
      <c r="AZ18" s="20"/>
      <c r="BA18" s="20"/>
      <c r="BB18" s="20"/>
      <c r="BC18" s="20"/>
      <c r="BD18" s="20"/>
    </row>
    <row r="19" spans="1:56" s="16" customFormat="1" x14ac:dyDescent="0.3">
      <c r="A19" s="13"/>
      <c r="B19" s="14"/>
      <c r="C19" s="13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9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1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</row>
    <row r="20" spans="1:56" s="8" customFormat="1" x14ac:dyDescent="0.3">
      <c r="A20" s="10" t="s">
        <v>14</v>
      </c>
      <c r="B20" s="10"/>
      <c r="C20" s="9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8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20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</row>
    <row r="21" spans="1:56" s="38" customFormat="1" x14ac:dyDescent="0.3">
      <c r="A21" s="37"/>
      <c r="B21" s="39" t="s">
        <v>22</v>
      </c>
      <c r="C21" s="36" t="s">
        <v>42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33">
        <v>0</v>
      </c>
      <c r="AB21" s="33">
        <v>200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6">
        <v>50</v>
      </c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3"/>
      <c r="AX21" s="33"/>
      <c r="AY21" s="33"/>
      <c r="AZ21" s="33"/>
      <c r="BA21" s="33"/>
      <c r="BB21" s="33"/>
      <c r="BC21" s="33"/>
      <c r="BD21" s="33"/>
    </row>
    <row r="22" spans="1:56" s="27" customFormat="1" x14ac:dyDescent="0.3">
      <c r="A22" s="20"/>
      <c r="B22" s="17" t="s">
        <v>80</v>
      </c>
      <c r="C22" s="20" t="s">
        <v>3</v>
      </c>
      <c r="D22" s="26"/>
      <c r="E22" s="26"/>
      <c r="F22" s="26"/>
      <c r="G22" s="26"/>
      <c r="H22" s="26">
        <v>0</v>
      </c>
      <c r="I22" s="26">
        <v>300</v>
      </c>
      <c r="J22" s="26"/>
      <c r="K22" s="26">
        <v>100</v>
      </c>
      <c r="L22" s="26"/>
      <c r="M22" s="26">
        <v>100</v>
      </c>
      <c r="N22" s="26">
        <v>0</v>
      </c>
      <c r="O22" s="26">
        <v>120</v>
      </c>
      <c r="P22" s="26">
        <v>0</v>
      </c>
      <c r="Q22" s="26">
        <v>107.5</v>
      </c>
      <c r="R22" s="26">
        <v>0</v>
      </c>
      <c r="S22" s="26">
        <v>107.5</v>
      </c>
      <c r="T22" s="26"/>
      <c r="U22" s="26">
        <v>107.5</v>
      </c>
      <c r="V22" s="26">
        <v>0</v>
      </c>
      <c r="W22" s="26">
        <v>107.5</v>
      </c>
      <c r="X22" s="26">
        <v>0</v>
      </c>
      <c r="Y22" s="26">
        <v>110.5</v>
      </c>
      <c r="Z22" s="26">
        <v>0</v>
      </c>
      <c r="AA22" s="33">
        <v>110.5</v>
      </c>
      <c r="AB22" s="33">
        <v>0</v>
      </c>
      <c r="AC22" s="33">
        <v>110.5</v>
      </c>
      <c r="AD22" s="33">
        <v>0</v>
      </c>
      <c r="AE22" s="33">
        <v>110.5</v>
      </c>
      <c r="AF22" s="33">
        <v>0</v>
      </c>
      <c r="AG22" s="33">
        <v>110.5</v>
      </c>
      <c r="AH22" s="33">
        <v>0</v>
      </c>
      <c r="AI22" s="33">
        <v>110.5</v>
      </c>
      <c r="AJ22" s="33">
        <v>0</v>
      </c>
      <c r="AK22" s="36">
        <v>50</v>
      </c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20"/>
      <c r="AX22" s="20"/>
      <c r="AY22" s="20"/>
      <c r="AZ22" s="20"/>
      <c r="BA22" s="20"/>
      <c r="BB22" s="20"/>
      <c r="BC22" s="20"/>
      <c r="BD22" s="20"/>
    </row>
    <row r="23" spans="1:56" s="27" customFormat="1" x14ac:dyDescent="0.3">
      <c r="A23" s="20"/>
      <c r="B23" s="17" t="s">
        <v>69</v>
      </c>
      <c r="C23" s="20" t="s">
        <v>2</v>
      </c>
      <c r="D23" s="26"/>
      <c r="E23" s="26"/>
      <c r="F23" s="26"/>
      <c r="G23" s="26"/>
      <c r="H23" s="26">
        <v>0</v>
      </c>
      <c r="I23" s="26">
        <v>50</v>
      </c>
      <c r="J23" s="26">
        <v>50</v>
      </c>
      <c r="K23" s="26">
        <v>50</v>
      </c>
      <c r="L23" s="26">
        <v>50</v>
      </c>
      <c r="M23" s="26">
        <v>50</v>
      </c>
      <c r="N23" s="26">
        <v>50</v>
      </c>
      <c r="O23" s="26">
        <v>50</v>
      </c>
      <c r="P23" s="26">
        <v>50</v>
      </c>
      <c r="Q23" s="26">
        <v>50</v>
      </c>
      <c r="R23" s="26">
        <v>50</v>
      </c>
      <c r="S23" s="26">
        <v>50</v>
      </c>
      <c r="T23" s="26">
        <v>50</v>
      </c>
      <c r="U23" s="26">
        <v>50</v>
      </c>
      <c r="V23" s="26">
        <v>50</v>
      </c>
      <c r="W23" s="26">
        <v>50</v>
      </c>
      <c r="X23" s="26">
        <v>50</v>
      </c>
      <c r="Y23" s="26">
        <v>50</v>
      </c>
      <c r="Z23" s="26">
        <v>50</v>
      </c>
      <c r="AA23" s="33">
        <v>50</v>
      </c>
      <c r="AB23" s="33">
        <v>50</v>
      </c>
      <c r="AC23" s="33">
        <v>50</v>
      </c>
      <c r="AD23" s="33">
        <v>250</v>
      </c>
      <c r="AE23" s="33">
        <v>0</v>
      </c>
      <c r="AF23" s="33">
        <v>0</v>
      </c>
      <c r="AG23" s="33">
        <v>0</v>
      </c>
      <c r="AH23" s="33">
        <v>0</v>
      </c>
      <c r="AI23" s="33">
        <v>0</v>
      </c>
      <c r="AJ23" s="33">
        <v>0</v>
      </c>
      <c r="AK23" s="36">
        <v>100</v>
      </c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20"/>
      <c r="AX23" s="20"/>
      <c r="AY23" s="20"/>
      <c r="AZ23" s="20"/>
      <c r="BA23" s="20"/>
      <c r="BB23" s="20"/>
      <c r="BC23" s="20"/>
      <c r="BD23" s="20"/>
    </row>
    <row r="24" spans="1:56" s="8" customFormat="1" x14ac:dyDescent="0.3">
      <c r="A24" s="9"/>
      <c r="B24" s="10"/>
      <c r="C24" s="9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</row>
    <row r="25" spans="1:56" s="30" customFormat="1" x14ac:dyDescent="0.3">
      <c r="A25" s="28"/>
      <c r="B25" s="28" t="s">
        <v>5</v>
      </c>
      <c r="C25" s="28"/>
      <c r="D25" s="29">
        <f t="shared" ref="D25:L25" si="0">D4-D6-D7-D8-D9-D10-D11-D12-D14-D15-D16-D22-D23</f>
        <v>232.85000000000008</v>
      </c>
      <c r="E25" s="29">
        <f t="shared" si="0"/>
        <v>532.53</v>
      </c>
      <c r="F25" s="29">
        <f t="shared" si="0"/>
        <v>150.94000000000005</v>
      </c>
      <c r="G25" s="29">
        <f t="shared" si="0"/>
        <v>192.52999999999997</v>
      </c>
      <c r="H25" s="29">
        <f t="shared" si="0"/>
        <v>82.12</v>
      </c>
      <c r="I25" s="29">
        <f t="shared" si="0"/>
        <v>191.64999999999986</v>
      </c>
      <c r="J25" s="29">
        <f t="shared" si="0"/>
        <v>149.12</v>
      </c>
      <c r="K25" s="29">
        <f t="shared" si="0"/>
        <v>106.5499999999999</v>
      </c>
      <c r="L25" s="29">
        <f t="shared" si="0"/>
        <v>199.12</v>
      </c>
      <c r="M25" s="29">
        <f t="shared" ref="M25:AJ25" si="1">M3+M4-SUM(M6:M23)</f>
        <v>148.44000000000005</v>
      </c>
      <c r="N25" s="29">
        <f t="shared" si="1"/>
        <v>170.61000000000013</v>
      </c>
      <c r="O25" s="29">
        <f t="shared" si="1"/>
        <v>244.06999999999994</v>
      </c>
      <c r="P25" s="29">
        <f t="shared" si="1"/>
        <v>197.11999999999989</v>
      </c>
      <c r="Q25" s="29">
        <f t="shared" si="1"/>
        <v>467.19999999999982</v>
      </c>
      <c r="R25" s="29">
        <f t="shared" si="1"/>
        <v>760.79000000000008</v>
      </c>
      <c r="S25" s="29">
        <f t="shared" si="1"/>
        <v>201.17000000000007</v>
      </c>
      <c r="T25" s="29">
        <f t="shared" si="1"/>
        <v>309.1400000000001</v>
      </c>
      <c r="U25" s="29">
        <f t="shared" si="1"/>
        <v>298.57000000000016</v>
      </c>
      <c r="V25" s="29">
        <f t="shared" si="1"/>
        <v>192.78999999999996</v>
      </c>
      <c r="W25" s="29">
        <f t="shared" si="1"/>
        <v>203.34999999999991</v>
      </c>
      <c r="X25" s="29">
        <f t="shared" si="1"/>
        <v>290.48</v>
      </c>
      <c r="Y25" s="29">
        <f t="shared" si="1"/>
        <v>140.18000000000006</v>
      </c>
      <c r="Z25" s="29">
        <f t="shared" si="1"/>
        <v>131.84999999999991</v>
      </c>
      <c r="AA25" s="29">
        <f t="shared" si="1"/>
        <v>343.73</v>
      </c>
      <c r="AB25" s="29">
        <f t="shared" si="1"/>
        <v>339.53999999999996</v>
      </c>
      <c r="AC25" s="29">
        <f t="shared" si="1"/>
        <v>177.86999999999989</v>
      </c>
      <c r="AD25" s="29">
        <f t="shared" si="1"/>
        <v>236.63999999999987</v>
      </c>
      <c r="AE25" s="29">
        <f t="shared" si="1"/>
        <v>357.61999999999989</v>
      </c>
      <c r="AF25" s="29">
        <f t="shared" si="1"/>
        <v>280.67999999999984</v>
      </c>
      <c r="AG25" s="29">
        <f t="shared" si="1"/>
        <v>687.87999999999988</v>
      </c>
      <c r="AH25" s="29">
        <f t="shared" si="1"/>
        <v>298.75999999999976</v>
      </c>
      <c r="AI25" s="29">
        <f t="shared" si="1"/>
        <v>200.81999999999971</v>
      </c>
      <c r="AJ25" s="29">
        <f t="shared" si="1"/>
        <v>280.49</v>
      </c>
      <c r="AK25" s="29">
        <f>AK4-SUM(AK6:AK23)</f>
        <v>470</v>
      </c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8"/>
      <c r="AX25" s="28"/>
      <c r="AY25" s="28"/>
      <c r="AZ25" s="28"/>
      <c r="BA25" s="28"/>
      <c r="BB25" s="28"/>
      <c r="BC25" s="28"/>
      <c r="BD25" s="28"/>
    </row>
    <row r="26" spans="1:56" x14ac:dyDescent="0.3">
      <c r="A26" s="1"/>
      <c r="B26" s="2"/>
      <c r="C26" s="1"/>
      <c r="D26" s="3"/>
      <c r="E26" s="3"/>
      <c r="F26" s="3"/>
      <c r="G26" s="3"/>
      <c r="H26" s="5" t="s">
        <v>13</v>
      </c>
      <c r="I26" s="5" t="s">
        <v>12</v>
      </c>
      <c r="J26" s="6" t="s">
        <v>11</v>
      </c>
      <c r="K26" s="6" t="s">
        <v>10</v>
      </c>
      <c r="L26" s="6" t="s">
        <v>9</v>
      </c>
      <c r="M26" s="6" t="s">
        <v>8</v>
      </c>
      <c r="N26" s="1" t="s">
        <v>6</v>
      </c>
      <c r="O26" s="1" t="s">
        <v>7</v>
      </c>
      <c r="P26" s="1" t="s">
        <v>19</v>
      </c>
      <c r="Q26" s="1" t="s">
        <v>20</v>
      </c>
      <c r="R26" s="3" t="s">
        <v>21</v>
      </c>
      <c r="S26" s="3" t="s">
        <v>32</v>
      </c>
      <c r="T26" s="3" t="s">
        <v>33</v>
      </c>
      <c r="U26" s="3" t="s">
        <v>34</v>
      </c>
      <c r="V26" s="3" t="s">
        <v>35</v>
      </c>
      <c r="W26" s="3" t="s">
        <v>38</v>
      </c>
      <c r="X26" s="3" t="s">
        <v>9</v>
      </c>
      <c r="Y26" s="3" t="s">
        <v>8</v>
      </c>
      <c r="Z26" s="3" t="s">
        <v>50</v>
      </c>
      <c r="AA26" s="1" t="s">
        <v>46</v>
      </c>
      <c r="AB26" s="1" t="s">
        <v>47</v>
      </c>
      <c r="AC26" s="1" t="s">
        <v>48</v>
      </c>
      <c r="AD26" s="1" t="s">
        <v>49</v>
      </c>
      <c r="AE26" s="1" t="s">
        <v>57</v>
      </c>
      <c r="AF26" s="1" t="s">
        <v>58</v>
      </c>
      <c r="AG26" s="1" t="s">
        <v>59</v>
      </c>
      <c r="AH26" s="1" t="s">
        <v>60</v>
      </c>
      <c r="AI26" s="1" t="s">
        <v>61</v>
      </c>
      <c r="AJ26" s="1" t="s">
        <v>62</v>
      </c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x14ac:dyDescent="0.3">
      <c r="A27" s="1"/>
      <c r="B27" s="2"/>
      <c r="C27" s="1"/>
      <c r="D27" s="3"/>
      <c r="E27" s="3"/>
      <c r="F27" s="3"/>
      <c r="G27" s="3"/>
      <c r="H27" s="3"/>
      <c r="I27" s="3"/>
      <c r="J27" s="1"/>
      <c r="K27" s="1"/>
      <c r="L27" s="1"/>
      <c r="M27" s="1"/>
      <c r="N27" s="1"/>
      <c r="O27" s="1"/>
      <c r="P27" s="1"/>
      <c r="Q27" s="1"/>
      <c r="R27" s="3"/>
      <c r="S27" s="3"/>
      <c r="T27" s="3"/>
      <c r="U27" s="3"/>
      <c r="V27" s="3"/>
      <c r="W27" s="3"/>
      <c r="X27" s="3"/>
      <c r="Y27" s="3"/>
      <c r="Z27" s="3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spans="1:56" x14ac:dyDescent="0.3">
      <c r="B28" s="1"/>
      <c r="C28" s="1"/>
      <c r="D28" s="1"/>
      <c r="E28" s="1"/>
      <c r="F28" s="1"/>
      <c r="G28" s="1"/>
      <c r="H28" s="1"/>
      <c r="I28" s="1"/>
    </row>
    <row r="29" spans="1:56" x14ac:dyDescent="0.3">
      <c r="B29" s="1"/>
      <c r="C29" s="1"/>
      <c r="D29" s="1"/>
      <c r="E29" s="1"/>
      <c r="F29" s="1"/>
      <c r="G29" s="1"/>
      <c r="H29" s="1"/>
      <c r="I29" s="1"/>
    </row>
    <row r="30" spans="1:56" x14ac:dyDescent="0.3">
      <c r="B30" s="1"/>
      <c r="C30" s="1"/>
      <c r="D30" s="1"/>
      <c r="E30" s="1"/>
      <c r="F30" s="1"/>
      <c r="G30" s="1"/>
      <c r="H30" s="1"/>
      <c r="I30" s="1"/>
    </row>
    <row r="31" spans="1:56" x14ac:dyDescent="0.3">
      <c r="B31" s="1"/>
      <c r="C31" s="1"/>
      <c r="D31" s="1"/>
      <c r="E31" s="1"/>
      <c r="F31" s="1"/>
      <c r="G31" s="1"/>
      <c r="H31" s="1"/>
      <c r="I31" s="1"/>
    </row>
    <row r="32" spans="1:56" x14ac:dyDescent="0.3">
      <c r="B32" s="1"/>
      <c r="C32" s="1"/>
      <c r="D32" s="1"/>
      <c r="E32" s="1"/>
      <c r="F32" s="1"/>
      <c r="G32" s="1"/>
      <c r="H32" s="1"/>
      <c r="I32" s="1"/>
    </row>
    <row r="33" spans="2:9" x14ac:dyDescent="0.3">
      <c r="B33" s="1"/>
      <c r="C33" s="1"/>
      <c r="D33" s="1"/>
      <c r="E33" s="1"/>
      <c r="F33" s="1"/>
      <c r="G33" s="1"/>
      <c r="H33" s="1"/>
      <c r="I33" s="1"/>
    </row>
    <row r="34" spans="2:9" x14ac:dyDescent="0.3">
      <c r="B34" s="1"/>
      <c r="C34" s="1"/>
      <c r="D34" s="1"/>
      <c r="E34" s="1"/>
      <c r="F34" s="1"/>
      <c r="G34" s="1"/>
      <c r="H34" s="1"/>
      <c r="I34" s="1"/>
    </row>
    <row r="35" spans="2:9" x14ac:dyDescent="0.3">
      <c r="B35" s="1"/>
      <c r="C35" s="1"/>
      <c r="D35" s="1"/>
      <c r="E35" s="1"/>
      <c r="F35" s="1"/>
      <c r="G35" s="1"/>
      <c r="H35" s="1"/>
      <c r="I35" s="1"/>
    </row>
    <row r="36" spans="2:9" x14ac:dyDescent="0.3">
      <c r="B36" s="1"/>
      <c r="C36" s="1"/>
      <c r="D36" s="1"/>
      <c r="E36" s="1"/>
      <c r="F36" s="1"/>
      <c r="G36" s="1"/>
      <c r="H36" s="1"/>
      <c r="I36" s="1"/>
    </row>
    <row r="37" spans="2:9" x14ac:dyDescent="0.3">
      <c r="B37" s="1"/>
      <c r="C37" s="1"/>
      <c r="D37" s="1"/>
      <c r="E37" s="1"/>
      <c r="F37" s="1"/>
      <c r="G37" s="1"/>
      <c r="H37" s="1"/>
      <c r="I37" s="1"/>
    </row>
    <row r="38" spans="2:9" x14ac:dyDescent="0.3">
      <c r="B38" s="1"/>
      <c r="C38" s="1"/>
      <c r="D38" s="1"/>
      <c r="E38" s="1"/>
      <c r="F38" s="1"/>
      <c r="G38" s="1"/>
      <c r="H38" s="1"/>
      <c r="I38" s="1"/>
    </row>
    <row r="39" spans="2:9" x14ac:dyDescent="0.3">
      <c r="B39" s="1"/>
      <c r="C39" s="1"/>
      <c r="D39" s="1"/>
      <c r="E39" s="1"/>
      <c r="F39" s="1"/>
      <c r="G39" s="1"/>
      <c r="H39" s="1"/>
      <c r="I39" s="1"/>
    </row>
    <row r="40" spans="2:9" x14ac:dyDescent="0.3">
      <c r="B40" s="1"/>
      <c r="C40" s="1"/>
      <c r="D40" s="1"/>
      <c r="E40" s="1"/>
      <c r="F40" s="1"/>
      <c r="G40" s="1"/>
      <c r="H40" s="1"/>
      <c r="I40" s="1"/>
    </row>
    <row r="41" spans="2:9" x14ac:dyDescent="0.3">
      <c r="B41" s="1"/>
      <c r="C41" s="1"/>
      <c r="D41" s="1"/>
      <c r="E41" s="1"/>
      <c r="F41" s="1"/>
      <c r="G41" s="1"/>
      <c r="H41" s="1"/>
      <c r="I41" s="1"/>
    </row>
    <row r="42" spans="2:9" x14ac:dyDescent="0.3">
      <c r="B42" s="1"/>
      <c r="C42" s="1"/>
      <c r="D42" s="1"/>
      <c r="E42" s="1"/>
      <c r="F42" s="1"/>
      <c r="G42" s="1"/>
      <c r="H42" s="1"/>
      <c r="I42" s="1"/>
    </row>
    <row r="43" spans="2:9" x14ac:dyDescent="0.3">
      <c r="B43" s="1"/>
      <c r="C43" s="1"/>
      <c r="D43" s="1"/>
      <c r="E43" s="1"/>
      <c r="F43" s="1"/>
      <c r="G43" s="1"/>
      <c r="H43" s="1"/>
      <c r="I43" s="1"/>
    </row>
    <row r="44" spans="2:9" x14ac:dyDescent="0.3">
      <c r="B44" s="1"/>
      <c r="C44" s="1"/>
      <c r="D44" s="1"/>
      <c r="E44" s="1"/>
      <c r="F44" s="1"/>
      <c r="G44" s="1"/>
      <c r="H44" s="1"/>
      <c r="I44" s="1"/>
    </row>
    <row r="45" spans="2:9" x14ac:dyDescent="0.3">
      <c r="B45" s="1"/>
      <c r="C45" s="1"/>
      <c r="D45" s="1"/>
      <c r="E45" s="1"/>
      <c r="F45" s="1"/>
      <c r="G45" s="1"/>
      <c r="H45" s="1"/>
      <c r="I45" s="1"/>
    </row>
    <row r="46" spans="2:9" x14ac:dyDescent="0.3">
      <c r="B46" s="1"/>
      <c r="C46" s="1"/>
      <c r="D46" s="1"/>
      <c r="E46" s="1"/>
      <c r="F46" s="1"/>
      <c r="G46" s="1"/>
      <c r="H46" s="1"/>
      <c r="I46" s="1"/>
    </row>
    <row r="47" spans="2:9" x14ac:dyDescent="0.3">
      <c r="B47" s="1"/>
      <c r="C47" s="1"/>
      <c r="D47" s="1"/>
      <c r="E47" s="1"/>
      <c r="F47" s="1"/>
      <c r="G47" s="1"/>
      <c r="H47" s="1"/>
      <c r="I47" s="1"/>
    </row>
    <row r="48" spans="2:9" x14ac:dyDescent="0.3">
      <c r="B48" s="1"/>
      <c r="C48" s="1"/>
      <c r="D48" s="1"/>
      <c r="E48" s="1"/>
      <c r="F48" s="1"/>
      <c r="G48" s="1"/>
      <c r="H48" s="1"/>
      <c r="I48" s="1"/>
    </row>
    <row r="49" spans="2:9" x14ac:dyDescent="0.3">
      <c r="B49" s="1"/>
      <c r="C49" s="1"/>
      <c r="D49" s="1"/>
      <c r="E49" s="1"/>
      <c r="F49" s="1"/>
      <c r="G49" s="1"/>
      <c r="H49" s="1"/>
      <c r="I49" s="1"/>
    </row>
    <row r="50" spans="2:9" x14ac:dyDescent="0.3">
      <c r="B50" s="1"/>
      <c r="C50" s="1"/>
      <c r="D50" s="1"/>
      <c r="E50" s="1"/>
      <c r="F50" s="1"/>
      <c r="G50" s="1"/>
      <c r="H50" s="1"/>
      <c r="I50" s="1"/>
    </row>
    <row r="51" spans="2:9" x14ac:dyDescent="0.3">
      <c r="B51" s="1"/>
      <c r="C51" s="1"/>
      <c r="D51" s="1"/>
      <c r="E51" s="1"/>
      <c r="F51" s="1"/>
      <c r="G51" s="1"/>
      <c r="H51" s="1"/>
      <c r="I51" s="1"/>
    </row>
    <row r="52" spans="2:9" x14ac:dyDescent="0.3">
      <c r="B52" s="1"/>
      <c r="C52" s="1"/>
      <c r="D52" s="1"/>
      <c r="E52" s="1"/>
      <c r="F52" s="1"/>
      <c r="G52" s="1"/>
      <c r="H52" s="1"/>
      <c r="I52" s="1"/>
    </row>
    <row r="53" spans="2:9" x14ac:dyDescent="0.3">
      <c r="B53" s="1"/>
      <c r="C53" s="1"/>
      <c r="D53" s="1"/>
      <c r="E53" s="1"/>
      <c r="F53" s="1"/>
      <c r="G53" s="1"/>
      <c r="H53" s="1"/>
      <c r="I53" s="1"/>
    </row>
    <row r="54" spans="2:9" x14ac:dyDescent="0.3">
      <c r="B54" s="1"/>
      <c r="C54" s="1"/>
      <c r="D54" s="1"/>
      <c r="E54" s="1"/>
      <c r="F54" s="1"/>
      <c r="G54" s="1"/>
      <c r="H54" s="1"/>
      <c r="I54" s="1"/>
    </row>
    <row r="55" spans="2:9" x14ac:dyDescent="0.3">
      <c r="B55" s="1"/>
      <c r="C55" s="1"/>
      <c r="D55" s="1"/>
      <c r="E55" s="1"/>
      <c r="F55" s="1"/>
      <c r="G55" s="1"/>
      <c r="H55" s="1"/>
      <c r="I55" s="1"/>
    </row>
    <row r="56" spans="2:9" x14ac:dyDescent="0.3">
      <c r="B56" s="1"/>
      <c r="C56" s="1"/>
      <c r="D56" s="1"/>
      <c r="E56" s="1"/>
      <c r="F56" s="1"/>
      <c r="G56" s="1"/>
      <c r="H56" s="1"/>
      <c r="I56" s="1"/>
    </row>
    <row r="57" spans="2:9" x14ac:dyDescent="0.3">
      <c r="B57" s="1"/>
      <c r="C57" s="1"/>
      <c r="D57" s="1"/>
      <c r="E57" s="1"/>
      <c r="F57" s="1"/>
      <c r="G57" s="1"/>
      <c r="H57" s="1"/>
      <c r="I57" s="1"/>
    </row>
    <row r="58" spans="2:9" x14ac:dyDescent="0.3">
      <c r="B58" s="1"/>
      <c r="C58" s="1"/>
      <c r="D58" s="1"/>
      <c r="E58" s="1"/>
      <c r="F58" s="1"/>
      <c r="G58" s="1"/>
      <c r="H58" s="1"/>
      <c r="I58" s="1"/>
    </row>
    <row r="59" spans="2:9" x14ac:dyDescent="0.3">
      <c r="B59" s="1"/>
      <c r="C59" s="1"/>
      <c r="D59" s="1"/>
      <c r="E59" s="1"/>
      <c r="F59" s="1"/>
      <c r="G59" s="1"/>
      <c r="H59" s="1"/>
      <c r="I59" s="1"/>
    </row>
    <row r="60" spans="2:9" x14ac:dyDescent="0.3">
      <c r="B60" s="1"/>
      <c r="C60" s="1"/>
      <c r="D60" s="1"/>
      <c r="E60" s="1"/>
      <c r="F60" s="1"/>
      <c r="G60" s="1"/>
      <c r="H60" s="1"/>
      <c r="I60" s="1"/>
    </row>
    <row r="61" spans="2:9" x14ac:dyDescent="0.3">
      <c r="B61" s="1"/>
      <c r="C61" s="1"/>
      <c r="D61" s="1"/>
      <c r="E61" s="1"/>
      <c r="F61" s="1"/>
      <c r="G61" s="1"/>
      <c r="H61" s="1"/>
      <c r="I61" s="1"/>
    </row>
    <row r="62" spans="2:9" x14ac:dyDescent="0.3">
      <c r="B62" s="1"/>
      <c r="C62" s="1"/>
      <c r="D62" s="1"/>
      <c r="E62" s="1"/>
      <c r="F62" s="1"/>
      <c r="G62" s="1"/>
      <c r="H62" s="1"/>
      <c r="I62" s="1"/>
    </row>
    <row r="63" spans="2:9" x14ac:dyDescent="0.3">
      <c r="B63" s="1"/>
      <c r="C63" s="1"/>
      <c r="D63" s="1"/>
      <c r="E63" s="1"/>
      <c r="F63" s="1"/>
      <c r="G63" s="1"/>
      <c r="H63" s="1"/>
      <c r="I63" s="1"/>
    </row>
  </sheetData>
  <mergeCells count="1">
    <mergeCell ref="A1:B1"/>
  </mergeCells>
  <conditionalFormatting sqref="AL29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Chelsey's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Chelsey Dorrell</dc:creator>
  <cp:lastModifiedBy>Zahra Buchanan</cp:lastModifiedBy>
  <dcterms:created xsi:type="dcterms:W3CDTF">2015-08-25T18:25:51Z</dcterms:created>
  <dcterms:modified xsi:type="dcterms:W3CDTF">2017-01-31T20:32:43Z</dcterms:modified>
</cp:coreProperties>
</file>